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uario\Desktop\ACCESO A LA INFORMACION\05-Mayo\"/>
    </mc:Choice>
  </mc:AlternateContent>
  <xr:revisionPtr revIDLastSave="0" documentId="13_ncr:1_{C0AFCE85-1BB1-4E5F-8A36-144D00966CD4}" xr6:coauthVersionLast="47" xr6:coauthVersionMax="47" xr10:uidLastSave="{00000000-0000-0000-0000-000000000000}"/>
  <bookViews>
    <workbookView xWindow="-120" yWindow="-120" windowWidth="20730" windowHeight="11040" xr2:uid="{D7B75B80-C765-48BB-9651-66AF5BF97542}"/>
  </bookViews>
  <sheets>
    <sheet name="Empleados Temporales" sheetId="5" r:id="rId1"/>
  </sheets>
  <definedNames>
    <definedName name="_xlnm._FilterDatabase" localSheetId="0" hidden="1">'Empleados Temporales'!$A$9:$M$55</definedName>
    <definedName name="_xlnm.Print_Titles" localSheetId="0">'Empleados Temporales'!$9:$9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56" i="5" l="1"/>
  <c r="K56" i="5"/>
  <c r="J56" i="5"/>
  <c r="I56" i="5"/>
  <c r="H56" i="5"/>
  <c r="G56" i="5"/>
  <c r="B56" i="5"/>
</calcChain>
</file>

<file path=xl/sharedStrings.xml><?xml version="1.0" encoding="utf-8"?>
<sst xmlns="http://schemas.openxmlformats.org/spreadsheetml/2006/main" count="342" uniqueCount="124">
  <si>
    <t>AFP</t>
  </si>
  <si>
    <t>DIRECCION GENERAL DE MUSEOS</t>
  </si>
  <si>
    <t>CORRDINADOR DE SERVICIOS GENERALES</t>
  </si>
  <si>
    <t>01/01/2023</t>
  </si>
  <si>
    <t>ANDRES DE LA ROSA ECHAVARRIA</t>
  </si>
  <si>
    <t>COORDINADOR (A)</t>
  </si>
  <si>
    <t>HENRIK EUCLIDES SOLANO AVILA</t>
  </si>
  <si>
    <t>ENCARGADO DIVISION</t>
  </si>
  <si>
    <t>ANAIBELCA ARZENO VILORIO</t>
  </si>
  <si>
    <t>TECNICO EN REDES SOCIALES</t>
  </si>
  <si>
    <t>DIMAS ORLANDO RODRIGUEZ CUELLO</t>
  </si>
  <si>
    <t>ENCARGADA INVESTIGACION Y DOCUMENTACION</t>
  </si>
  <si>
    <t>LUIS ALBERTO TEJADA LOPEZ</t>
  </si>
  <si>
    <t>DIRECTOR (A)</t>
  </si>
  <si>
    <t>IRIS ALTAGRACIA DE MONDESERT GRULLON</t>
  </si>
  <si>
    <t>COORDINADOR DE AUDIOVISUALES</t>
  </si>
  <si>
    <t>NICOLE ESPEJO FERNANDEZ</t>
  </si>
  <si>
    <t>TECNICO DE COMUNICACIONES</t>
  </si>
  <si>
    <t>JUANA YOMAIRA DEL JESUS CASADO</t>
  </si>
  <si>
    <t>TECNICO DE REGISTRO DE OBRAS</t>
  </si>
  <si>
    <t>DIOGENES ANTONIO SANTANA REYNOSO</t>
  </si>
  <si>
    <t>WILFREDO ANTONIO MEJIA BETANCES</t>
  </si>
  <si>
    <t>YOVANNY MANUEL JOSE FLORENTINO</t>
  </si>
  <si>
    <t>ANALISTA DE RECURSOS HUMANOS</t>
  </si>
  <si>
    <t>DINANYELI LINETTE DIAZ RODRIGUEZ</t>
  </si>
  <si>
    <t>BREMO ODALIS LUGO FELIZ</t>
  </si>
  <si>
    <t>ENCARGADO (A)</t>
  </si>
  <si>
    <t>YDALIA YANAHID MARTINEZ MEJIA</t>
  </si>
  <si>
    <t>MARLON OSCAR ANZELLOTTI GONZALEZ</t>
  </si>
  <si>
    <t>ANIMADOR CULTURAL</t>
  </si>
  <si>
    <t>FELIX PABLO PAREDES GOMEZ</t>
  </si>
  <si>
    <t>EDUARDO IVAN LEON DUARTE</t>
  </si>
  <si>
    <t>INV. HISTORICO</t>
  </si>
  <si>
    <t>CARLOS JOEL MUÑOZ CABRERA</t>
  </si>
  <si>
    <t>ENCARGADA DIVISION</t>
  </si>
  <si>
    <t>GLORIA MIGUELUDIS CALDERON GONZALEZ</t>
  </si>
  <si>
    <t>COORDINADOR(A) OPERATIVA</t>
  </si>
  <si>
    <t>LILIANA UREÑA RODRIGUEZ</t>
  </si>
  <si>
    <t>MARIA BELISA RAMIREZ CASANOVA</t>
  </si>
  <si>
    <t>ENC. RESTAURACION</t>
  </si>
  <si>
    <t>MIGUEL ANTONIO RESTITUYO GOMEZ</t>
  </si>
  <si>
    <t>YIRIELY KISBEL ABREU JIMENEZ</t>
  </si>
  <si>
    <t>ARQUITECTO (A)</t>
  </si>
  <si>
    <t>ERIC OHNET BORBON REYES</t>
  </si>
  <si>
    <t>GESTOR CULTURAL</t>
  </si>
  <si>
    <t>LUIS MAXIMILIANO QUEZADA PEREZ</t>
  </si>
  <si>
    <t>ANALISTA DESARROLLO INSTITUCIONAL</t>
  </si>
  <si>
    <t>ENCARGADO ADMINISTRATIVO Y FINANCIERO</t>
  </si>
  <si>
    <t>MILTON YSMAEL MENA JACKSON</t>
  </si>
  <si>
    <t>ANA CRISTINA MARTINEZ GUZMAN</t>
  </si>
  <si>
    <t>ELIEZER NOLASCO JIMENEZ</t>
  </si>
  <si>
    <t>MARIA VALENTINA GONZALEZ GUTIERREZ</t>
  </si>
  <si>
    <t>SORANGEL MARIA FERMIN MUÑOZ</t>
  </si>
  <si>
    <t>JOHAN MANUEL UCETA RODRIGUEZ</t>
  </si>
  <si>
    <t>YNGRIS MARIA VARGAS GRULLON</t>
  </si>
  <si>
    <t>LEONOR MARIA MAFALDA ASILIS ELMUDESI</t>
  </si>
  <si>
    <t>MARYELIN OVALLE CONTRERAS</t>
  </si>
  <si>
    <t>ADMINISTRADOR (A)</t>
  </si>
  <si>
    <t>ANA JOHANNY DURAN ROSARIO</t>
  </si>
  <si>
    <t>ENC.DE CONSERVACION Y RESTAURO</t>
  </si>
  <si>
    <t>YOMALYS ALBANY FERNANDEZ VENTURA</t>
  </si>
  <si>
    <t>CARGO</t>
  </si>
  <si>
    <t>INGRESO BRUTO</t>
  </si>
  <si>
    <t>ISR</t>
  </si>
  <si>
    <t>SFS</t>
  </si>
  <si>
    <t>OTROS DESC</t>
  </si>
  <si>
    <t>GENERO</t>
  </si>
  <si>
    <t>TEMPORALES</t>
  </si>
  <si>
    <t>DESDE</t>
  </si>
  <si>
    <t>HASTA</t>
  </si>
  <si>
    <t>M</t>
  </si>
  <si>
    <t>F</t>
  </si>
  <si>
    <t>01/12/2022</t>
  </si>
  <si>
    <t>01/06/2023</t>
  </si>
  <si>
    <t>01/11/2022</t>
  </si>
  <si>
    <t>01/05/2023</t>
  </si>
  <si>
    <t>01/07/2023</t>
  </si>
  <si>
    <t>01/04/2023</t>
  </si>
  <si>
    <t>01/02/2023</t>
  </si>
  <si>
    <t>01/08/2023</t>
  </si>
  <si>
    <t>NOMBRE Y APELLIDO</t>
  </si>
  <si>
    <t>DIRECCIÓN O DEPARTAMENTO</t>
  </si>
  <si>
    <t>CATEGORIA DEL SERVIDOR</t>
  </si>
  <si>
    <t>Total</t>
  </si>
  <si>
    <t xml:space="preserve">DEPARAMENTO DE RECURSOS HUMANOS </t>
  </si>
  <si>
    <t>SECCION DE REGISTRO, CONTROL &amp; NOMINA</t>
  </si>
  <si>
    <t>Petra Pérez</t>
  </si>
  <si>
    <t>Encargada de Recursos Humanos</t>
  </si>
  <si>
    <t>ALEXANDER EDWARD FORESTIERI TORRES</t>
  </si>
  <si>
    <t>MERLING MARGARITA DE LA CRUZ RAMIREZ</t>
  </si>
  <si>
    <t>COORD. OPERATIVO</t>
  </si>
  <si>
    <t>FERNANDO ALBERTO OTTENWALDER PIMENTEL</t>
  </si>
  <si>
    <t>BLAJANNY URIBE BAUTISTA</t>
  </si>
  <si>
    <t>ANALISTA DE CALIDAD</t>
  </si>
  <si>
    <t>ALBERTO MANUEL ROGERS PERDOMO</t>
  </si>
  <si>
    <t>RONALD ERNESTO GOMEZ NIN</t>
  </si>
  <si>
    <t>LUIS ERNESTO RAMIREZ RAMIREZ</t>
  </si>
  <si>
    <t>ANA FRANCISCA AGELAN FERNANDEZ</t>
  </si>
  <si>
    <t>JOSEFINA ESTEBANIA PICHARDO CASASNOVAS</t>
  </si>
  <si>
    <t>ABEL EFRAIM CANELA ESCAÑO</t>
  </si>
  <si>
    <t>DEPARTAMENTO DE RECURSOS HUMANOS -DGMUSEO</t>
  </si>
  <si>
    <t>01/10/2023</t>
  </si>
  <si>
    <t xml:space="preserve">  </t>
  </si>
  <si>
    <t>MUSEO FORTALEZA DE SANTO DOMINGO- DGMUSEO</t>
  </si>
  <si>
    <t>MUSEO MONUMENTO DE LA RESTAURACION- DGMUSEO</t>
  </si>
  <si>
    <t>MUSEO FORTALEZA DE SAN FELIPE- PUERTO PLATA- DGMUSEO</t>
  </si>
  <si>
    <t>MUSEO DE LA FAMILIA DOMINICANA SIGLO XIX -DGMUSEO</t>
  </si>
  <si>
    <t>MUSEO FARO A COLON -DGMUSEO</t>
  </si>
  <si>
    <t>DEPARTAMENTO ADMINISTRATIVO Y FINANCIERO- DGMUSEO</t>
  </si>
  <si>
    <t>DEPARTAMENTO DE PLANIFICACION Y DESARROLLO -DGMUSEO</t>
  </si>
  <si>
    <t>MUSEO DE LAS CASAS REALES- DGMUSEO</t>
  </si>
  <si>
    <t>MUSEO DE LA MUSICA DOMINICANA -DGMUSEO</t>
  </si>
  <si>
    <t>MUSEO ALCAZAR DE COLON- DGMUSEO</t>
  </si>
  <si>
    <t>DIVISION DE MUSEOGRAFIA- DGMUSEO</t>
  </si>
  <si>
    <t>CASA MUSEO JUAN PONCE DE LEON- DGMUSEO</t>
  </si>
  <si>
    <t>MUSEO DEL ARTE MODERNO- DGMUSEO</t>
  </si>
  <si>
    <t>DEPARTAMENTO DE COMUNICACIONES -DGMUSEO</t>
  </si>
  <si>
    <t>MUSEO DE HISTORIA Y GEOGRAFIA -DGMUSEO</t>
  </si>
  <si>
    <t>MUSEO ATARAZANA REALES- DGMUSEO</t>
  </si>
  <si>
    <t>MUSEO DEL HOMBRE DOMINICANO -DGMUSEO</t>
  </si>
  <si>
    <t>REPORTE DE EMPLEADOS TEMPORALES - CORRESPONDIENTE AL MES DE MAYO DE 2023</t>
  </si>
  <si>
    <t>10/05/2023</t>
  </si>
  <si>
    <t>SECCION DE REGISTRO, CONTROL Y NOMINA- DGMUSEO</t>
  </si>
  <si>
    <t>01/10/2022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</si>
</sst>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-* #,##0.00_-;\-* #,##0.00_-;_-* &quot;-&quot;??_-;_-@_-"/>
  </numFmts>
  <fonts count="1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0"/>
      <name val="Calibri"/>
      <family val="2"/>
    </font>
    <font>
      <sz val="10"/>
      <color theme="1"/>
      <name val="Calibri"/>
      <family val="2"/>
      <scheme val="minor"/>
    </font>
    <font>
      <b/>
      <sz val="11"/>
      <color theme="1"/>
      <name val="Gotham"/>
    </font>
    <font>
      <b/>
      <sz val="9"/>
      <color theme="1"/>
      <name val="Gotham"/>
    </font>
    <font>
      <b/>
      <sz val="12"/>
      <color theme="1"/>
      <name val="Calibri"/>
      <family val="2"/>
      <scheme val="minor"/>
    </font>
    <font>
      <b/>
      <sz val="11"/>
      <color theme="4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theme="6"/>
      </top>
      <bottom/>
      <diagonal/>
    </border>
    <border>
      <left style="thin">
        <color theme="6"/>
      </left>
      <right/>
      <top/>
      <bottom/>
      <diagonal/>
    </border>
    <border>
      <left/>
      <right style="thin">
        <color theme="6"/>
      </right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2">
    <xf numFmtId="0" fontId="0" fillId="0" borderId="0" xfId="0"/>
    <xf numFmtId="0" fontId="4" fillId="0" borderId="1" xfId="0" applyFont="1" applyBorder="1" applyAlignment="1">
      <alignment vertical="top" wrapText="1"/>
    </xf>
    <xf numFmtId="0" fontId="4" fillId="0" borderId="0" xfId="0" applyFont="1" applyAlignment="1">
      <alignment vertical="top" wrapText="1"/>
    </xf>
    <xf numFmtId="0" fontId="4" fillId="0" borderId="0" xfId="0" quotePrefix="1" applyFont="1" applyAlignment="1">
      <alignment vertical="top" wrapText="1"/>
    </xf>
    <xf numFmtId="0" fontId="0" fillId="0" borderId="0" xfId="0" applyAlignment="1">
      <alignment wrapText="1"/>
    </xf>
    <xf numFmtId="0" fontId="3" fillId="0" borderId="0" xfId="0" applyFont="1" applyAlignment="1">
      <alignment wrapText="1"/>
    </xf>
    <xf numFmtId="0" fontId="8" fillId="0" borderId="0" xfId="0" applyFont="1"/>
    <xf numFmtId="0" fontId="2" fillId="2" borderId="2" xfId="0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0" fontId="5" fillId="2" borderId="0" xfId="0" applyFont="1" applyFill="1" applyAlignment="1">
      <alignment horizontal="center" vertical="center" wrapText="1"/>
    </xf>
    <xf numFmtId="164" fontId="5" fillId="2" borderId="0" xfId="1" applyNumberFormat="1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9" fillId="0" borderId="0" xfId="0" applyFont="1"/>
    <xf numFmtId="0" fontId="3" fillId="0" borderId="0" xfId="0" applyFont="1"/>
    <xf numFmtId="0" fontId="3" fillId="0" borderId="0" xfId="0" applyFont="1" applyAlignment="1">
      <alignment vertical="top"/>
    </xf>
    <xf numFmtId="0" fontId="10" fillId="0" borderId="0" xfId="0" applyFont="1" applyAlignment="1">
      <alignment vertical="top"/>
    </xf>
    <xf numFmtId="0" fontId="6" fillId="0" borderId="0" xfId="0" applyFont="1" applyAlignment="1">
      <alignment vertical="top" wrapText="1"/>
    </xf>
    <xf numFmtId="0" fontId="7" fillId="0" borderId="0" xfId="0" applyFont="1" applyAlignment="1">
      <alignment vertical="top" wrapText="1"/>
    </xf>
    <xf numFmtId="43" fontId="6" fillId="0" borderId="0" xfId="1" applyFont="1" applyAlignment="1">
      <alignment vertical="top" wrapText="1"/>
    </xf>
    <xf numFmtId="43" fontId="7" fillId="0" borderId="0" xfId="1" applyFont="1" applyAlignment="1">
      <alignment vertical="top" wrapText="1"/>
    </xf>
    <xf numFmtId="43" fontId="6" fillId="0" borderId="0" xfId="0" applyNumberFormat="1" applyFont="1" applyAlignment="1">
      <alignment vertical="top" wrapText="1"/>
    </xf>
    <xf numFmtId="0" fontId="11" fillId="0" borderId="0" xfId="0" quotePrefix="1" applyFont="1" applyAlignment="1">
      <alignment wrapText="1"/>
    </xf>
  </cellXfs>
  <cellStyles count="2">
    <cellStyle name="Millares" xfId="1" builtinId="3"/>
    <cellStyle name="Normal" xfId="0" builtinId="0"/>
  </cellStyles>
  <dxfs count="29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general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none"/>
      </font>
      <numFmt numFmtId="35" formatCode="_(* #,##0.00_);_(* \(#,##0.00\);_(* &quot;-&quot;??_);_(@_)"/>
      <alignment horizontal="general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none"/>
      </font>
      <numFmt numFmtId="35" formatCode="_(* #,##0.00_);_(* \(#,##0.00\);_(* &quot;-&quot;??_);_(@_)"/>
      <alignment horizontal="general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none"/>
      </font>
      <numFmt numFmtId="35" formatCode="_(* #,##0.00_);_(* \(#,##0.00\);_(* &quot;-&quot;??_);_(@_)"/>
      <alignment horizontal="general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none"/>
      </font>
      <numFmt numFmtId="35" formatCode="_(* #,##0.00_);_(* \(#,##0.00\);_(* &quot;-&quot;??_);_(@_)"/>
      <alignment horizontal="general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none"/>
      </font>
      <numFmt numFmtId="35" formatCode="_(* #,##0.00_);_(* \(#,##0.00\);_(* &quot;-&quot;??_);_(@_)"/>
      <alignment horizontal="general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none"/>
      </font>
      <numFmt numFmtId="35" formatCode="_(* #,##0.00_);_(* \(#,##0.00\);_(* &quot;-&quot;??_);_(@_)"/>
      <alignment horizontal="general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alibri"/>
        <family val="2"/>
        <scheme val="minor"/>
      </font>
      <alignment horizontal="general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alibri"/>
        <family val="2"/>
        <scheme val="minor"/>
      </font>
      <alignment horizontal="general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alibri"/>
        <family val="2"/>
        <scheme val="minor"/>
      </font>
      <alignment horizontal="general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general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none"/>
      </font>
      <alignment horizontal="general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none"/>
      </font>
      <alignment horizontal="general" vertical="top" textRotation="0" wrapText="1" indent="0" justifyLastLine="0" shrinkToFit="0" readingOrder="0"/>
    </dxf>
    <dxf>
      <border outline="0">
        <top style="thin">
          <color rgb="FFA5A5A5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none"/>
      </font>
      <alignment horizontal="general" vertical="bottom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Calibri"/>
        <family val="2"/>
        <scheme val="minor"/>
      </font>
      <numFmt numFmtId="164" formatCode="_-* #,##0.00_-;\-* #,##0.00_-;_-* &quot;-&quot;??_-;_-@_-"/>
      <fill>
        <patternFill patternType="solid">
          <fgColor indexed="64"/>
          <bgColor rgb="FF00B0F0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none"/>
      </font>
      <alignment horizontal="general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general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none"/>
      </font>
      <alignment horizontal="general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none"/>
      </font>
      <alignment horizontal="general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none"/>
      </font>
      <alignment horizontal="general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none"/>
      </font>
      <alignment horizontal="general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none"/>
      </font>
      <alignment horizontal="general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alibri"/>
        <family val="2"/>
        <scheme val="minor"/>
      </font>
      <alignment horizontal="general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alibri"/>
        <family val="2"/>
        <scheme val="minor"/>
      </font>
      <alignment horizontal="general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alibri"/>
        <family val="2"/>
        <scheme val="minor"/>
      </font>
      <alignment horizontal="general" vertical="top" textRotation="0" wrapText="1" indent="0" justifyLastLine="0" shrinkToFit="0" readingOrder="0"/>
      <border diagonalUp="0" diagonalDown="0" outline="0">
        <left/>
        <right/>
        <top style="thin">
          <color theme="6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general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alignment horizontal="general" vertical="top" textRotation="0" wrapText="1" indent="0" justifyLastLine="0" shrinkToFit="0" readingOrder="0"/>
      <border diagonalUp="0" diagonalDown="0" outline="0">
        <left style="thin">
          <color rgb="FFD3D3D3"/>
        </left>
        <right style="thin">
          <color rgb="FFD3D3D3"/>
        </right>
        <top style="thin">
          <color rgb="FFD3D3D3"/>
        </top>
        <bottom style="thin">
          <color rgb="FFD3D3D3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none"/>
      </font>
      <alignment horizontal="general" vertical="top" textRotation="0" wrapText="1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180975</xdr:colOff>
      <xdr:row>0</xdr:row>
      <xdr:rowOff>19050</xdr:rowOff>
    </xdr:from>
    <xdr:to>
      <xdr:col>0</xdr:col>
      <xdr:colOff>3028950</xdr:colOff>
      <xdr:row>7</xdr:row>
      <xdr:rowOff>166682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53B13607-FE7F-4C18-9995-2E87D2E634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80975" y="19050"/>
          <a:ext cx="2847975" cy="1481132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725BAC56-9952-4C75-A81F-59E715653BED}" name="Tabla14" displayName="Tabla14" ref="A9:M56" totalsRowCount="1" headerRowDxfId="15" dataDxfId="14" tableBorderDxfId="13" headerRowCellStyle="Millares" dataCellStyle="Millares">
  <autoFilter ref="A9:M55" xr:uid="{725BAC56-9952-4C75-A81F-59E715653BED}"/>
  <sortState xmlns:xlrd2="http://schemas.microsoft.com/office/spreadsheetml/2017/richdata2" ref="A10:M55">
    <sortCondition descending="1" ref="G9:G55"/>
  </sortState>
  <tableColumns count="13">
    <tableColumn id="1" xr3:uid="{B77A7D8D-C7E4-432C-9919-F79DBB2F7A16}" name="NOMBRE Y APELLIDO" totalsRowLabel="Total" dataDxfId="28" totalsRowDxfId="12"/>
    <tableColumn id="2" xr3:uid="{4BF8EA79-315E-4D5A-B043-56ED89FBDB9E}" name="CARGO" totalsRowFunction="count" dataDxfId="27" totalsRowDxfId="11"/>
    <tableColumn id="3" xr3:uid="{340327A4-EBC5-4A2D-8505-61159B39A571}" name="DIRECCIÓN O DEPARTAMENTO" dataDxfId="26" totalsRowDxfId="10"/>
    <tableColumn id="4" xr3:uid="{98C9C9E6-3419-4B48-97DD-721281ABACB8}" name="CATEGORIA DEL SERVIDOR" dataDxfId="25" totalsRowDxfId="9"/>
    <tableColumn id="5" xr3:uid="{52B46657-2363-4100-916C-55228069F245}" name="DESDE" dataDxfId="24" totalsRowDxfId="8"/>
    <tableColumn id="6" xr3:uid="{1BD761DD-C701-4863-B875-4117B76F628B}" name="HASTA" dataDxfId="23" totalsRowDxfId="7"/>
    <tableColumn id="7" xr3:uid="{9F68F72D-C141-41F7-92CB-52CD11ED0C0D}" name="INGRESO BRUTO" totalsRowFunction="sum" dataDxfId="22" totalsRowDxfId="6" dataCellStyle="Millares"/>
    <tableColumn id="8" xr3:uid="{71031CFC-8751-4B2D-9847-6BF9E4054983}" name="ISR" totalsRowFunction="sum" dataDxfId="21" totalsRowDxfId="5" dataCellStyle="Millares"/>
    <tableColumn id="9" xr3:uid="{C6F16351-A941-4453-8465-356ED3A2F8FC}" name="SFS" totalsRowFunction="sum" dataDxfId="20" totalsRowDxfId="4" dataCellStyle="Millares"/>
    <tableColumn id="10" xr3:uid="{19E0A225-D9DF-4EE4-8B18-A2B8C8054041}" name="AFP" totalsRowFunction="sum" dataDxfId="19" totalsRowDxfId="3" dataCellStyle="Millares"/>
    <tableColumn id="11" xr3:uid="{095B7E0F-4D3A-43C9-813D-F7A0E41A59AF}" name="OTROS DESC" totalsRowFunction="sum" dataDxfId="18" totalsRowDxfId="2" dataCellStyle="Millares"/>
    <tableColumn id="12" xr3:uid="{C3E4ADBF-EB59-4273-B882-E81AAFAF74D7}" name="  " totalsRowFunction="sum" dataDxfId="17" totalsRowDxfId="1" dataCellStyle="Millares"/>
    <tableColumn id="13" xr3:uid="{448A8923-06C8-4A6F-95A2-C932BC9B4723}" name="GENERO" dataDxfId="16" totalsRowDxfId="0" dataCellStyle="Millares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90170-4E05-4873-B148-48C4E64ED630}">
  <sheetPr>
    <pageSetUpPr fitToPage="1"/>
  </sheetPr>
  <dimension ref="A2:M62"/>
  <sheetViews>
    <sheetView tabSelected="1" topLeftCell="A50" workbookViewId="0">
      <selection sqref="A1:M62"/>
    </sheetView>
  </sheetViews>
  <sheetFormatPr baseColWidth="10" defaultColWidth="24.42578125" defaultRowHeight="15"/>
  <cols>
    <col min="1" max="1" width="45.5703125" style="4" customWidth="1"/>
    <col min="2" max="2" width="24.42578125" style="4" customWidth="1"/>
    <col min="3" max="3" width="30" style="4" customWidth="1"/>
    <col min="4" max="4" width="24.42578125" style="4" customWidth="1"/>
    <col min="5" max="6" width="10.42578125" style="4" customWidth="1"/>
    <col min="7" max="7" width="14" style="4" customWidth="1"/>
    <col min="8" max="8" width="10.7109375" style="4" customWidth="1"/>
    <col min="9" max="10" width="9.7109375" style="4" customWidth="1"/>
    <col min="11" max="11" width="11" style="4" customWidth="1"/>
    <col min="12" max="12" width="13" style="4" customWidth="1"/>
    <col min="13" max="13" width="7.42578125" style="4" bestFit="1" customWidth="1"/>
    <col min="14" max="16384" width="24.42578125" style="4"/>
  </cols>
  <sheetData>
    <row r="2" spans="1:13">
      <c r="L2" s="21" t="s">
        <v>121</v>
      </c>
    </row>
    <row r="3" spans="1:13">
      <c r="B3" s="6" t="s">
        <v>84</v>
      </c>
    </row>
    <row r="4" spans="1:13" customFormat="1">
      <c r="B4" s="12" t="s">
        <v>85</v>
      </c>
      <c r="C4" s="4"/>
    </row>
    <row r="5" spans="1:13" customFormat="1">
      <c r="B5" s="13" t="s">
        <v>120</v>
      </c>
      <c r="C5" s="4"/>
    </row>
    <row r="6" spans="1:13" customFormat="1"/>
    <row r="9" spans="1:13" ht="27" customHeight="1">
      <c r="A9" s="7" t="s">
        <v>80</v>
      </c>
      <c r="B9" s="8" t="s">
        <v>61</v>
      </c>
      <c r="C9" s="8" t="s">
        <v>81</v>
      </c>
      <c r="D9" s="8" t="s">
        <v>82</v>
      </c>
      <c r="E9" s="9" t="s">
        <v>68</v>
      </c>
      <c r="F9" s="9" t="s">
        <v>69</v>
      </c>
      <c r="G9" s="10" t="s">
        <v>62</v>
      </c>
      <c r="H9" s="10" t="s">
        <v>63</v>
      </c>
      <c r="I9" s="10" t="s">
        <v>64</v>
      </c>
      <c r="J9" s="10" t="s">
        <v>0</v>
      </c>
      <c r="K9" s="10" t="s">
        <v>65</v>
      </c>
      <c r="L9" s="10" t="s">
        <v>102</v>
      </c>
      <c r="M9" s="11" t="s">
        <v>66</v>
      </c>
    </row>
    <row r="10" spans="1:13" ht="25.5">
      <c r="A10" s="16" t="s">
        <v>49</v>
      </c>
      <c r="B10" s="16" t="s">
        <v>13</v>
      </c>
      <c r="C10" s="17" t="s">
        <v>103</v>
      </c>
      <c r="D10" s="1" t="s">
        <v>67</v>
      </c>
      <c r="E10" s="3" t="s">
        <v>72</v>
      </c>
      <c r="F10" s="3" t="s">
        <v>73</v>
      </c>
      <c r="G10" s="18">
        <v>125000</v>
      </c>
      <c r="H10" s="18">
        <v>17591.63</v>
      </c>
      <c r="I10" s="18">
        <v>3800</v>
      </c>
      <c r="J10" s="18">
        <v>3587.5</v>
      </c>
      <c r="K10" s="18">
        <v>0</v>
      </c>
      <c r="L10" s="19">
        <v>98418.42</v>
      </c>
      <c r="M10" s="18" t="s">
        <v>71</v>
      </c>
    </row>
    <row r="11" spans="1:13" ht="25.5">
      <c r="A11" s="16" t="s">
        <v>28</v>
      </c>
      <c r="B11" s="16" t="s">
        <v>26</v>
      </c>
      <c r="C11" s="17" t="s">
        <v>104</v>
      </c>
      <c r="D11" s="1" t="s">
        <v>67</v>
      </c>
      <c r="E11" s="3" t="s">
        <v>72</v>
      </c>
      <c r="F11" s="3" t="s">
        <v>73</v>
      </c>
      <c r="G11" s="18">
        <v>115000</v>
      </c>
      <c r="H11" s="18">
        <v>15633.74</v>
      </c>
      <c r="I11" s="18">
        <v>3496</v>
      </c>
      <c r="J11" s="18">
        <v>3300.5</v>
      </c>
      <c r="K11" s="18">
        <v>0</v>
      </c>
      <c r="L11" s="19">
        <v>92544.76</v>
      </c>
      <c r="M11" s="18" t="s">
        <v>70</v>
      </c>
    </row>
    <row r="12" spans="1:13" ht="25.5">
      <c r="A12" s="16" t="s">
        <v>52</v>
      </c>
      <c r="B12" s="16" t="s">
        <v>13</v>
      </c>
      <c r="C12" s="17" t="s">
        <v>105</v>
      </c>
      <c r="D12" s="1" t="s">
        <v>67</v>
      </c>
      <c r="E12" s="3" t="s">
        <v>3</v>
      </c>
      <c r="F12" s="3" t="s">
        <v>76</v>
      </c>
      <c r="G12" s="18">
        <v>115000</v>
      </c>
      <c r="H12" s="18">
        <v>0</v>
      </c>
      <c r="I12" s="18">
        <v>3496</v>
      </c>
      <c r="J12" s="18">
        <v>3300.5</v>
      </c>
      <c r="K12" s="18">
        <v>0</v>
      </c>
      <c r="L12" s="19">
        <v>108178.5</v>
      </c>
      <c r="M12" s="18" t="s">
        <v>71</v>
      </c>
    </row>
    <row r="13" spans="1:13" ht="25.5">
      <c r="A13" s="16" t="s">
        <v>21</v>
      </c>
      <c r="B13" s="16" t="s">
        <v>13</v>
      </c>
      <c r="C13" s="17" t="s">
        <v>106</v>
      </c>
      <c r="D13" s="1" t="s">
        <v>67</v>
      </c>
      <c r="E13" s="3" t="s">
        <v>72</v>
      </c>
      <c r="F13" s="3" t="s">
        <v>73</v>
      </c>
      <c r="G13" s="18">
        <v>115000</v>
      </c>
      <c r="H13" s="18">
        <v>15239.38</v>
      </c>
      <c r="I13" s="18">
        <v>3496</v>
      </c>
      <c r="J13" s="18">
        <v>3300.5</v>
      </c>
      <c r="K13" s="18">
        <v>0</v>
      </c>
      <c r="L13" s="19">
        <v>91361.67</v>
      </c>
      <c r="M13" s="18" t="s">
        <v>70</v>
      </c>
    </row>
    <row r="14" spans="1:13" ht="25.5">
      <c r="A14" s="16" t="s">
        <v>50</v>
      </c>
      <c r="B14" s="16" t="s">
        <v>13</v>
      </c>
      <c r="C14" s="17" t="s">
        <v>107</v>
      </c>
      <c r="D14" s="1" t="s">
        <v>67</v>
      </c>
      <c r="E14" s="3" t="s">
        <v>77</v>
      </c>
      <c r="F14" s="3" t="s">
        <v>101</v>
      </c>
      <c r="G14" s="18">
        <v>110000</v>
      </c>
      <c r="H14" s="18">
        <v>3040.53</v>
      </c>
      <c r="I14" s="18">
        <v>3344</v>
      </c>
      <c r="J14" s="18">
        <v>3157</v>
      </c>
      <c r="K14" s="18">
        <v>0</v>
      </c>
      <c r="L14" s="19">
        <v>100433.47</v>
      </c>
      <c r="M14" s="18" t="s">
        <v>70</v>
      </c>
    </row>
    <row r="15" spans="1:13">
      <c r="A15" s="16" t="s">
        <v>48</v>
      </c>
      <c r="B15" s="16" t="s">
        <v>47</v>
      </c>
      <c r="C15" s="17" t="s">
        <v>108</v>
      </c>
      <c r="D15" s="1" t="s">
        <v>67</v>
      </c>
      <c r="E15" s="3" t="s">
        <v>72</v>
      </c>
      <c r="F15" s="3" t="s">
        <v>73</v>
      </c>
      <c r="G15" s="18">
        <v>110000</v>
      </c>
      <c r="H15" s="18">
        <v>14457.62</v>
      </c>
      <c r="I15" s="18">
        <v>3344</v>
      </c>
      <c r="J15" s="18">
        <v>3157</v>
      </c>
      <c r="K15" s="18">
        <v>0</v>
      </c>
      <c r="L15" s="19">
        <v>89016.38</v>
      </c>
      <c r="M15" s="18" t="s">
        <v>70</v>
      </c>
    </row>
    <row r="16" spans="1:13" ht="25.5">
      <c r="A16" s="16" t="s">
        <v>27</v>
      </c>
      <c r="B16" s="16" t="s">
        <v>26</v>
      </c>
      <c r="C16" s="17" t="s">
        <v>109</v>
      </c>
      <c r="D16" s="1" t="s">
        <v>67</v>
      </c>
      <c r="E16" s="3" t="s">
        <v>72</v>
      </c>
      <c r="F16" s="3" t="s">
        <v>73</v>
      </c>
      <c r="G16" s="18">
        <v>110000</v>
      </c>
      <c r="H16" s="18">
        <v>0</v>
      </c>
      <c r="I16" s="18">
        <v>3344</v>
      </c>
      <c r="J16" s="18">
        <v>3157</v>
      </c>
      <c r="K16" s="18">
        <v>0</v>
      </c>
      <c r="L16" s="19">
        <v>103474</v>
      </c>
      <c r="M16" s="18" t="s">
        <v>71</v>
      </c>
    </row>
    <row r="17" spans="1:13" ht="25.5">
      <c r="A17" s="16" t="s">
        <v>14</v>
      </c>
      <c r="B17" s="16" t="s">
        <v>13</v>
      </c>
      <c r="C17" s="17" t="s">
        <v>110</v>
      </c>
      <c r="D17" s="1" t="s">
        <v>67</v>
      </c>
      <c r="E17" s="3" t="s">
        <v>72</v>
      </c>
      <c r="F17" s="3" t="s">
        <v>73</v>
      </c>
      <c r="G17" s="18">
        <v>100000</v>
      </c>
      <c r="H17" s="18">
        <v>12105.37</v>
      </c>
      <c r="I17" s="18">
        <v>3040</v>
      </c>
      <c r="J17" s="18">
        <v>2870</v>
      </c>
      <c r="K17" s="18">
        <v>0</v>
      </c>
      <c r="L17" s="19">
        <v>81959.63</v>
      </c>
      <c r="M17" s="18" t="s">
        <v>71</v>
      </c>
    </row>
    <row r="18" spans="1:13" ht="25.5">
      <c r="A18" s="16" t="s">
        <v>8</v>
      </c>
      <c r="B18" s="16" t="s">
        <v>7</v>
      </c>
      <c r="C18" s="17" t="s">
        <v>111</v>
      </c>
      <c r="D18" s="1" t="s">
        <v>67</v>
      </c>
      <c r="E18" s="3" t="s">
        <v>72</v>
      </c>
      <c r="F18" s="3" t="s">
        <v>73</v>
      </c>
      <c r="G18" s="18">
        <v>90000</v>
      </c>
      <c r="H18" s="18">
        <v>9753.09</v>
      </c>
      <c r="I18" s="18">
        <v>2736</v>
      </c>
      <c r="J18" s="18">
        <v>2583</v>
      </c>
      <c r="K18" s="18">
        <v>0</v>
      </c>
      <c r="L18" s="19">
        <v>74902.91</v>
      </c>
      <c r="M18" s="18" t="s">
        <v>71</v>
      </c>
    </row>
    <row r="19" spans="1:13" ht="25.5">
      <c r="A19" s="16" t="s">
        <v>35</v>
      </c>
      <c r="B19" s="16" t="s">
        <v>34</v>
      </c>
      <c r="C19" s="17" t="s">
        <v>111</v>
      </c>
      <c r="D19" s="1" t="s">
        <v>67</v>
      </c>
      <c r="E19" s="3" t="s">
        <v>72</v>
      </c>
      <c r="F19" s="3" t="s">
        <v>73</v>
      </c>
      <c r="G19" s="18">
        <v>90000</v>
      </c>
      <c r="H19" s="18">
        <v>0</v>
      </c>
      <c r="I19" s="18">
        <v>2736</v>
      </c>
      <c r="J19" s="18">
        <v>2583</v>
      </c>
      <c r="K19" s="18">
        <v>0</v>
      </c>
      <c r="L19" s="19">
        <v>84656</v>
      </c>
      <c r="M19" s="18" t="s">
        <v>71</v>
      </c>
    </row>
    <row r="20" spans="1:13" ht="25.5">
      <c r="A20" s="16" t="s">
        <v>40</v>
      </c>
      <c r="B20" s="16" t="s">
        <v>39</v>
      </c>
      <c r="C20" s="17" t="s">
        <v>112</v>
      </c>
      <c r="D20" s="1" t="s">
        <v>67</v>
      </c>
      <c r="E20" s="3" t="s">
        <v>72</v>
      </c>
      <c r="F20" s="3" t="s">
        <v>73</v>
      </c>
      <c r="G20" s="18">
        <v>90000</v>
      </c>
      <c r="H20" s="18">
        <v>0</v>
      </c>
      <c r="I20" s="18">
        <v>2736</v>
      </c>
      <c r="J20" s="18">
        <v>2583</v>
      </c>
      <c r="K20" s="18">
        <v>0</v>
      </c>
      <c r="L20" s="19">
        <v>84656</v>
      </c>
      <c r="M20" s="18" t="s">
        <v>70</v>
      </c>
    </row>
    <row r="21" spans="1:13" ht="25.5">
      <c r="A21" s="16" t="s">
        <v>16</v>
      </c>
      <c r="B21" s="16" t="s">
        <v>15</v>
      </c>
      <c r="C21" s="17" t="s">
        <v>111</v>
      </c>
      <c r="D21" s="1" t="s">
        <v>67</v>
      </c>
      <c r="E21" s="3" t="s">
        <v>74</v>
      </c>
      <c r="F21" s="3" t="s">
        <v>75</v>
      </c>
      <c r="G21" s="18">
        <v>90000</v>
      </c>
      <c r="H21" s="18">
        <v>9753.1200000000008</v>
      </c>
      <c r="I21" s="18">
        <v>2736</v>
      </c>
      <c r="J21" s="18">
        <v>2583</v>
      </c>
      <c r="K21" s="18">
        <v>0</v>
      </c>
      <c r="L21" s="19">
        <v>74902.880000000005</v>
      </c>
      <c r="M21" s="18" t="s">
        <v>71</v>
      </c>
    </row>
    <row r="22" spans="1:13" ht="25.5">
      <c r="A22" s="16" t="s">
        <v>99</v>
      </c>
      <c r="B22" s="16" t="s">
        <v>46</v>
      </c>
      <c r="C22" s="17" t="s">
        <v>1</v>
      </c>
      <c r="D22" s="1" t="s">
        <v>67</v>
      </c>
      <c r="E22" s="3" t="s">
        <v>78</v>
      </c>
      <c r="F22" s="3" t="s">
        <v>79</v>
      </c>
      <c r="G22" s="18">
        <v>70000</v>
      </c>
      <c r="H22" s="18">
        <v>0</v>
      </c>
      <c r="I22" s="18">
        <v>2128</v>
      </c>
      <c r="J22" s="18">
        <v>2009</v>
      </c>
      <c r="K22" s="18">
        <v>0</v>
      </c>
      <c r="L22" s="19">
        <v>65838</v>
      </c>
      <c r="M22" s="18" t="s">
        <v>70</v>
      </c>
    </row>
    <row r="23" spans="1:13" ht="25.5">
      <c r="A23" s="16" t="s">
        <v>43</v>
      </c>
      <c r="B23" s="16" t="s">
        <v>42</v>
      </c>
      <c r="C23" s="17" t="s">
        <v>109</v>
      </c>
      <c r="D23" s="1" t="s">
        <v>67</v>
      </c>
      <c r="E23" s="3" t="s">
        <v>72</v>
      </c>
      <c r="F23" s="3" t="s">
        <v>73</v>
      </c>
      <c r="G23" s="18">
        <v>70000</v>
      </c>
      <c r="H23" s="18">
        <v>0</v>
      </c>
      <c r="I23" s="18">
        <v>2128</v>
      </c>
      <c r="J23" s="18">
        <v>2009</v>
      </c>
      <c r="K23" s="18">
        <v>0</v>
      </c>
      <c r="L23" s="19">
        <v>65838</v>
      </c>
      <c r="M23" s="18" t="s">
        <v>70</v>
      </c>
    </row>
    <row r="24" spans="1:13" ht="25.5">
      <c r="A24" s="16" t="s">
        <v>91</v>
      </c>
      <c r="B24" s="16" t="s">
        <v>26</v>
      </c>
      <c r="C24" s="17" t="s">
        <v>113</v>
      </c>
      <c r="D24" s="1" t="s">
        <v>67</v>
      </c>
      <c r="E24" s="3" t="s">
        <v>3</v>
      </c>
      <c r="F24" s="3" t="s">
        <v>76</v>
      </c>
      <c r="G24" s="18">
        <v>70000</v>
      </c>
      <c r="H24" s="18">
        <v>5368.48</v>
      </c>
      <c r="I24" s="18">
        <v>2128</v>
      </c>
      <c r="J24" s="18">
        <v>2009</v>
      </c>
      <c r="K24" s="18">
        <v>0</v>
      </c>
      <c r="L24" s="19">
        <v>60469.52</v>
      </c>
      <c r="M24" s="18" t="s">
        <v>70</v>
      </c>
    </row>
    <row r="25" spans="1:13">
      <c r="A25" s="16" t="s">
        <v>98</v>
      </c>
      <c r="B25" s="16" t="s">
        <v>13</v>
      </c>
      <c r="C25" s="17" t="s">
        <v>114</v>
      </c>
      <c r="D25" s="1" t="s">
        <v>67</v>
      </c>
      <c r="E25" s="3" t="s">
        <v>3</v>
      </c>
      <c r="F25" s="3" t="s">
        <v>76</v>
      </c>
      <c r="G25" s="18">
        <v>70000</v>
      </c>
      <c r="H25" s="18">
        <v>5368.48</v>
      </c>
      <c r="I25" s="18">
        <v>2128</v>
      </c>
      <c r="J25" s="18">
        <v>2009</v>
      </c>
      <c r="K25" s="18">
        <v>0</v>
      </c>
      <c r="L25" s="19">
        <v>60469.52</v>
      </c>
      <c r="M25" s="18" t="s">
        <v>71</v>
      </c>
    </row>
    <row r="26" spans="1:13" ht="25.5">
      <c r="A26" s="16" t="s">
        <v>89</v>
      </c>
      <c r="B26" s="16" t="s">
        <v>90</v>
      </c>
      <c r="C26" s="17" t="s">
        <v>1</v>
      </c>
      <c r="D26" s="1" t="s">
        <v>67</v>
      </c>
      <c r="E26" s="3" t="s">
        <v>3</v>
      </c>
      <c r="F26" s="3" t="s">
        <v>76</v>
      </c>
      <c r="G26" s="18">
        <v>65000</v>
      </c>
      <c r="H26" s="18">
        <v>4427.58</v>
      </c>
      <c r="I26" s="18">
        <v>1976</v>
      </c>
      <c r="J26" s="18">
        <v>1865.5</v>
      </c>
      <c r="K26" s="18">
        <v>0</v>
      </c>
      <c r="L26" s="19">
        <v>56705.919999999998</v>
      </c>
      <c r="M26" s="18" t="s">
        <v>71</v>
      </c>
    </row>
    <row r="27" spans="1:13" ht="25.5">
      <c r="A27" s="16" t="s">
        <v>95</v>
      </c>
      <c r="B27" s="16" t="s">
        <v>90</v>
      </c>
      <c r="C27" s="17" t="s">
        <v>115</v>
      </c>
      <c r="D27" s="1" t="s">
        <v>67</v>
      </c>
      <c r="E27" s="3" t="s">
        <v>3</v>
      </c>
      <c r="F27" s="3" t="s">
        <v>76</v>
      </c>
      <c r="G27" s="18">
        <v>65000</v>
      </c>
      <c r="H27" s="18">
        <v>4427.58</v>
      </c>
      <c r="I27" s="18">
        <v>1976</v>
      </c>
      <c r="J27" s="18">
        <v>1865.5</v>
      </c>
      <c r="K27" s="18">
        <v>0</v>
      </c>
      <c r="L27" s="19">
        <v>56705.919999999998</v>
      </c>
      <c r="M27" s="18" t="s">
        <v>70</v>
      </c>
    </row>
    <row r="28" spans="1:13" ht="25.5">
      <c r="A28" s="16" t="s">
        <v>55</v>
      </c>
      <c r="B28" s="16" t="s">
        <v>5</v>
      </c>
      <c r="C28" s="17" t="s">
        <v>116</v>
      </c>
      <c r="D28" s="1" t="s">
        <v>67</v>
      </c>
      <c r="E28" s="3" t="s">
        <v>72</v>
      </c>
      <c r="F28" s="3" t="s">
        <v>73</v>
      </c>
      <c r="G28" s="18">
        <v>60000</v>
      </c>
      <c r="H28" s="18">
        <v>3486.68</v>
      </c>
      <c r="I28" s="18">
        <v>1824</v>
      </c>
      <c r="J28" s="18">
        <v>1722</v>
      </c>
      <c r="K28" s="18">
        <v>0</v>
      </c>
      <c r="L28" s="19">
        <v>52942.32</v>
      </c>
      <c r="M28" s="18" t="s">
        <v>71</v>
      </c>
    </row>
    <row r="29" spans="1:13" ht="25.5">
      <c r="A29" s="16" t="s">
        <v>12</v>
      </c>
      <c r="B29" s="16" t="s">
        <v>11</v>
      </c>
      <c r="C29" s="17" t="s">
        <v>107</v>
      </c>
      <c r="D29" s="1" t="s">
        <v>67</v>
      </c>
      <c r="E29" s="3" t="s">
        <v>72</v>
      </c>
      <c r="F29" s="3" t="s">
        <v>73</v>
      </c>
      <c r="G29" s="18">
        <v>60000</v>
      </c>
      <c r="H29" s="18">
        <v>3486.68</v>
      </c>
      <c r="I29" s="18">
        <v>1824</v>
      </c>
      <c r="J29" s="18">
        <v>1722</v>
      </c>
      <c r="K29" s="18">
        <v>0</v>
      </c>
      <c r="L29" s="19">
        <v>52942.32</v>
      </c>
      <c r="M29" s="18" t="s">
        <v>70</v>
      </c>
    </row>
    <row r="30" spans="1:13" ht="25.5">
      <c r="A30" s="16" t="s">
        <v>31</v>
      </c>
      <c r="B30" s="16" t="s">
        <v>5</v>
      </c>
      <c r="C30" s="17" t="s">
        <v>117</v>
      </c>
      <c r="D30" s="1" t="s">
        <v>67</v>
      </c>
      <c r="E30" s="3" t="s">
        <v>3</v>
      </c>
      <c r="F30" s="3" t="s">
        <v>76</v>
      </c>
      <c r="G30" s="18">
        <v>55000</v>
      </c>
      <c r="H30" s="18">
        <v>0</v>
      </c>
      <c r="I30" s="18">
        <v>1672</v>
      </c>
      <c r="J30" s="18">
        <v>1578.5</v>
      </c>
      <c r="K30" s="18">
        <v>0</v>
      </c>
      <c r="L30" s="19">
        <v>51724.5</v>
      </c>
      <c r="M30" s="18" t="s">
        <v>70</v>
      </c>
    </row>
    <row r="31" spans="1:13" ht="25.5">
      <c r="A31" s="16" t="s">
        <v>6</v>
      </c>
      <c r="B31" s="16" t="s">
        <v>5</v>
      </c>
      <c r="C31" s="17" t="s">
        <v>114</v>
      </c>
      <c r="D31" s="1" t="s">
        <v>67</v>
      </c>
      <c r="E31" s="3" t="s">
        <v>74</v>
      </c>
      <c r="F31" s="3" t="s">
        <v>75</v>
      </c>
      <c r="G31" s="18">
        <v>55000</v>
      </c>
      <c r="H31" s="18">
        <v>0</v>
      </c>
      <c r="I31" s="18">
        <v>1672</v>
      </c>
      <c r="J31" s="18">
        <v>1578.5</v>
      </c>
      <c r="K31" s="18">
        <v>0</v>
      </c>
      <c r="L31" s="19">
        <v>51724.5</v>
      </c>
      <c r="M31" s="18" t="s">
        <v>70</v>
      </c>
    </row>
    <row r="32" spans="1:13" ht="25.5">
      <c r="A32" s="16" t="s">
        <v>92</v>
      </c>
      <c r="B32" s="16" t="s">
        <v>93</v>
      </c>
      <c r="C32" s="17" t="s">
        <v>100</v>
      </c>
      <c r="D32" s="1" t="s">
        <v>67</v>
      </c>
      <c r="E32" s="3" t="s">
        <v>3</v>
      </c>
      <c r="F32" s="3" t="s">
        <v>76</v>
      </c>
      <c r="G32" s="18">
        <v>50000</v>
      </c>
      <c r="H32" s="18">
        <v>0</v>
      </c>
      <c r="I32" s="18">
        <v>1520</v>
      </c>
      <c r="J32" s="18">
        <v>1435</v>
      </c>
      <c r="K32" s="18">
        <v>3046</v>
      </c>
      <c r="L32" s="19">
        <v>43974</v>
      </c>
      <c r="M32" s="18" t="s">
        <v>71</v>
      </c>
    </row>
    <row r="33" spans="1:13" ht="25.5">
      <c r="A33" s="16" t="s">
        <v>33</v>
      </c>
      <c r="B33" s="16" t="s">
        <v>32</v>
      </c>
      <c r="C33" s="17" t="s">
        <v>117</v>
      </c>
      <c r="D33" s="1" t="s">
        <v>67</v>
      </c>
      <c r="E33" s="3" t="s">
        <v>3</v>
      </c>
      <c r="F33" s="3" t="s">
        <v>76</v>
      </c>
      <c r="G33" s="18">
        <v>50000</v>
      </c>
      <c r="H33" s="18">
        <v>1854</v>
      </c>
      <c r="I33" s="18">
        <v>1520</v>
      </c>
      <c r="J33" s="18">
        <v>1435</v>
      </c>
      <c r="K33" s="18">
        <v>0</v>
      </c>
      <c r="L33" s="19">
        <v>45166</v>
      </c>
      <c r="M33" s="18" t="s">
        <v>70</v>
      </c>
    </row>
    <row r="34" spans="1:13" ht="25.5">
      <c r="A34" s="16" t="s">
        <v>24</v>
      </c>
      <c r="B34" s="16" t="s">
        <v>23</v>
      </c>
      <c r="C34" s="17" t="s">
        <v>122</v>
      </c>
      <c r="D34" s="1" t="s">
        <v>67</v>
      </c>
      <c r="E34" s="3" t="s">
        <v>3</v>
      </c>
      <c r="F34" s="3" t="s">
        <v>76</v>
      </c>
      <c r="G34" s="18">
        <v>50000</v>
      </c>
      <c r="H34" s="18">
        <v>1854</v>
      </c>
      <c r="I34" s="18">
        <v>1520</v>
      </c>
      <c r="J34" s="18">
        <v>1435</v>
      </c>
      <c r="K34" s="18">
        <v>4546</v>
      </c>
      <c r="L34" s="19">
        <v>40620</v>
      </c>
      <c r="M34" s="18" t="s">
        <v>71</v>
      </c>
    </row>
    <row r="35" spans="1:13" ht="25.5">
      <c r="A35" s="16" t="s">
        <v>45</v>
      </c>
      <c r="B35" s="16" t="s">
        <v>44</v>
      </c>
      <c r="C35" s="17" t="s">
        <v>112</v>
      </c>
      <c r="D35" s="1" t="s">
        <v>67</v>
      </c>
      <c r="E35" s="3" t="s">
        <v>3</v>
      </c>
      <c r="F35" s="3" t="s">
        <v>76</v>
      </c>
      <c r="G35" s="18">
        <v>50000</v>
      </c>
      <c r="H35" s="18">
        <v>1854</v>
      </c>
      <c r="I35" s="18">
        <v>1520</v>
      </c>
      <c r="J35" s="18">
        <v>1435</v>
      </c>
      <c r="K35" s="18">
        <v>0</v>
      </c>
      <c r="L35" s="19">
        <v>45166</v>
      </c>
      <c r="M35" s="18" t="s">
        <v>70</v>
      </c>
    </row>
    <row r="36" spans="1:13" ht="25.5">
      <c r="A36" s="16" t="s">
        <v>38</v>
      </c>
      <c r="B36" s="16" t="s">
        <v>32</v>
      </c>
      <c r="C36" s="17" t="s">
        <v>1</v>
      </c>
      <c r="D36" s="1" t="s">
        <v>67</v>
      </c>
      <c r="E36" s="3" t="s">
        <v>72</v>
      </c>
      <c r="F36" s="3" t="s">
        <v>73</v>
      </c>
      <c r="G36" s="18">
        <v>50000</v>
      </c>
      <c r="H36" s="18">
        <v>1854</v>
      </c>
      <c r="I36" s="18">
        <v>1520</v>
      </c>
      <c r="J36" s="18">
        <v>1435</v>
      </c>
      <c r="K36" s="18">
        <v>0</v>
      </c>
      <c r="L36" s="19">
        <v>45166</v>
      </c>
      <c r="M36" s="18" t="s">
        <v>71</v>
      </c>
    </row>
    <row r="37" spans="1:13" ht="25.5">
      <c r="A37" s="16" t="s">
        <v>56</v>
      </c>
      <c r="B37" s="16" t="s">
        <v>36</v>
      </c>
      <c r="C37" s="17" t="s">
        <v>115</v>
      </c>
      <c r="D37" s="1" t="s">
        <v>67</v>
      </c>
      <c r="E37" s="3" t="s">
        <v>72</v>
      </c>
      <c r="F37" s="3" t="s">
        <v>73</v>
      </c>
      <c r="G37" s="18">
        <v>50000</v>
      </c>
      <c r="H37" s="18">
        <v>0</v>
      </c>
      <c r="I37" s="18">
        <v>1520</v>
      </c>
      <c r="J37" s="18">
        <v>1435</v>
      </c>
      <c r="K37" s="18">
        <v>9118.07</v>
      </c>
      <c r="L37" s="19">
        <v>37901.93</v>
      </c>
      <c r="M37" s="18" t="s">
        <v>71</v>
      </c>
    </row>
    <row r="38" spans="1:13" ht="25.5">
      <c r="A38" s="16" t="s">
        <v>54</v>
      </c>
      <c r="B38" s="16" t="s">
        <v>5</v>
      </c>
      <c r="C38" s="17" t="s">
        <v>104</v>
      </c>
      <c r="D38" s="1" t="s">
        <v>67</v>
      </c>
      <c r="E38" s="3" t="s">
        <v>72</v>
      </c>
      <c r="F38" s="3" t="s">
        <v>73</v>
      </c>
      <c r="G38" s="18">
        <v>50000</v>
      </c>
      <c r="H38" s="18">
        <v>1854</v>
      </c>
      <c r="I38" s="18">
        <v>1520</v>
      </c>
      <c r="J38" s="18">
        <v>1435</v>
      </c>
      <c r="K38" s="18">
        <v>0</v>
      </c>
      <c r="L38" s="19">
        <v>45166</v>
      </c>
      <c r="M38" s="18" t="s">
        <v>71</v>
      </c>
    </row>
    <row r="39" spans="1:13" ht="25.5">
      <c r="A39" s="16" t="s">
        <v>60</v>
      </c>
      <c r="B39" s="16" t="s">
        <v>59</v>
      </c>
      <c r="C39" s="17" t="s">
        <v>110</v>
      </c>
      <c r="D39" s="1" t="s">
        <v>67</v>
      </c>
      <c r="E39" s="3" t="s">
        <v>77</v>
      </c>
      <c r="F39" s="3" t="s">
        <v>101</v>
      </c>
      <c r="G39" s="18">
        <v>50000</v>
      </c>
      <c r="H39" s="18">
        <v>0</v>
      </c>
      <c r="I39" s="18">
        <v>1520</v>
      </c>
      <c r="J39" s="18">
        <v>1435</v>
      </c>
      <c r="K39" s="18">
        <v>0</v>
      </c>
      <c r="L39" s="19">
        <v>47020</v>
      </c>
      <c r="M39" s="18" t="s">
        <v>71</v>
      </c>
    </row>
    <row r="40" spans="1:13">
      <c r="A40" s="16" t="s">
        <v>10</v>
      </c>
      <c r="B40" s="16" t="s">
        <v>9</v>
      </c>
      <c r="C40" s="17" t="s">
        <v>116</v>
      </c>
      <c r="D40" s="1" t="s">
        <v>67</v>
      </c>
      <c r="E40" s="3" t="s">
        <v>3</v>
      </c>
      <c r="F40" s="3" t="s">
        <v>76</v>
      </c>
      <c r="G40" s="18">
        <v>48000</v>
      </c>
      <c r="H40" s="18">
        <v>1571.73</v>
      </c>
      <c r="I40" s="18">
        <v>1459.2</v>
      </c>
      <c r="J40" s="18">
        <v>1377.6</v>
      </c>
      <c r="K40" s="18">
        <v>0</v>
      </c>
      <c r="L40" s="19">
        <v>43566.47</v>
      </c>
      <c r="M40" s="18" t="s">
        <v>70</v>
      </c>
    </row>
    <row r="41" spans="1:13" ht="25.5">
      <c r="A41" s="16" t="s">
        <v>94</v>
      </c>
      <c r="B41" s="16" t="s">
        <v>90</v>
      </c>
      <c r="C41" s="17" t="s">
        <v>110</v>
      </c>
      <c r="D41" s="1" t="s">
        <v>67</v>
      </c>
      <c r="E41" s="3" t="s">
        <v>3</v>
      </c>
      <c r="F41" s="3" t="s">
        <v>76</v>
      </c>
      <c r="G41" s="18">
        <v>45000</v>
      </c>
      <c r="H41" s="18">
        <v>1148.33</v>
      </c>
      <c r="I41" s="18">
        <v>1368</v>
      </c>
      <c r="J41" s="18">
        <v>1291.5</v>
      </c>
      <c r="K41" s="18">
        <v>0</v>
      </c>
      <c r="L41" s="19">
        <v>41167.17</v>
      </c>
      <c r="M41" s="18" t="s">
        <v>70</v>
      </c>
    </row>
    <row r="42" spans="1:13" ht="25.5">
      <c r="A42" s="16" t="s">
        <v>97</v>
      </c>
      <c r="B42" s="16" t="s">
        <v>19</v>
      </c>
      <c r="C42" s="17" t="s">
        <v>115</v>
      </c>
      <c r="D42" s="1" t="s">
        <v>67</v>
      </c>
      <c r="E42" s="3" t="s">
        <v>3</v>
      </c>
      <c r="F42" s="3" t="s">
        <v>76</v>
      </c>
      <c r="G42" s="18">
        <v>45000</v>
      </c>
      <c r="H42" s="18">
        <v>1148.33</v>
      </c>
      <c r="I42" s="18">
        <v>1368</v>
      </c>
      <c r="J42" s="18">
        <v>1291.5</v>
      </c>
      <c r="K42" s="18">
        <v>0</v>
      </c>
      <c r="L42" s="19">
        <v>41167.17</v>
      </c>
      <c r="M42" s="18" t="s">
        <v>71</v>
      </c>
    </row>
    <row r="43" spans="1:13" ht="25.5">
      <c r="A43" s="16" t="s">
        <v>30</v>
      </c>
      <c r="B43" s="16" t="s">
        <v>29</v>
      </c>
      <c r="C43" s="17" t="s">
        <v>110</v>
      </c>
      <c r="D43" s="1" t="s">
        <v>67</v>
      </c>
      <c r="E43" s="3" t="s">
        <v>3</v>
      </c>
      <c r="F43" s="3" t="s">
        <v>76</v>
      </c>
      <c r="G43" s="18">
        <v>45000</v>
      </c>
      <c r="H43" s="18">
        <v>0</v>
      </c>
      <c r="I43" s="18">
        <v>1368</v>
      </c>
      <c r="J43" s="18">
        <v>1291.5</v>
      </c>
      <c r="K43" s="18">
        <v>0</v>
      </c>
      <c r="L43" s="19">
        <v>42315.5</v>
      </c>
      <c r="M43" s="18" t="s">
        <v>70</v>
      </c>
    </row>
    <row r="44" spans="1:13">
      <c r="A44" s="16" t="s">
        <v>37</v>
      </c>
      <c r="B44" s="16" t="s">
        <v>36</v>
      </c>
      <c r="C44" s="17" t="s">
        <v>112</v>
      </c>
      <c r="D44" s="1" t="s">
        <v>67</v>
      </c>
      <c r="E44" s="3" t="s">
        <v>72</v>
      </c>
      <c r="F44" s="3" t="s">
        <v>73</v>
      </c>
      <c r="G44" s="18">
        <v>45000</v>
      </c>
      <c r="H44" s="18">
        <v>0</v>
      </c>
      <c r="I44" s="18">
        <v>1368</v>
      </c>
      <c r="J44" s="18">
        <v>1291.5</v>
      </c>
      <c r="K44" s="18">
        <v>0</v>
      </c>
      <c r="L44" s="19">
        <v>42315.5</v>
      </c>
      <c r="M44" s="18" t="s">
        <v>71</v>
      </c>
    </row>
    <row r="45" spans="1:13" ht="25.5">
      <c r="A45" s="16" t="s">
        <v>96</v>
      </c>
      <c r="B45" s="16" t="s">
        <v>19</v>
      </c>
      <c r="C45" s="17" t="s">
        <v>112</v>
      </c>
      <c r="D45" s="1" t="s">
        <v>67</v>
      </c>
      <c r="E45" s="3" t="s">
        <v>72</v>
      </c>
      <c r="F45" s="3" t="s">
        <v>73</v>
      </c>
      <c r="G45" s="18">
        <v>45000</v>
      </c>
      <c r="H45" s="18">
        <v>1148.33</v>
      </c>
      <c r="I45" s="18">
        <v>1368</v>
      </c>
      <c r="J45" s="18">
        <v>1291.5</v>
      </c>
      <c r="K45" s="18">
        <v>0</v>
      </c>
      <c r="L45" s="19">
        <v>41167.17</v>
      </c>
      <c r="M45" s="18" t="s">
        <v>70</v>
      </c>
    </row>
    <row r="46" spans="1:13" ht="38.25">
      <c r="A46" s="16" t="s">
        <v>51</v>
      </c>
      <c r="B46" s="16" t="s">
        <v>36</v>
      </c>
      <c r="C46" s="17" t="s">
        <v>118</v>
      </c>
      <c r="D46" s="1" t="s">
        <v>67</v>
      </c>
      <c r="E46" s="3" t="s">
        <v>77</v>
      </c>
      <c r="F46" s="3" t="s">
        <v>101</v>
      </c>
      <c r="G46" s="18">
        <v>45000</v>
      </c>
      <c r="H46" s="18">
        <v>0</v>
      </c>
      <c r="I46" s="18">
        <v>1368</v>
      </c>
      <c r="J46" s="18">
        <v>1291.5</v>
      </c>
      <c r="K46" s="18">
        <v>0</v>
      </c>
      <c r="L46" s="19">
        <v>42315.5</v>
      </c>
      <c r="M46" s="18" t="s">
        <v>71</v>
      </c>
    </row>
    <row r="47" spans="1:13" ht="25.5">
      <c r="A47" s="16" t="s">
        <v>41</v>
      </c>
      <c r="B47" s="16" t="s">
        <v>29</v>
      </c>
      <c r="C47" s="17" t="s">
        <v>107</v>
      </c>
      <c r="D47" s="1" t="s">
        <v>67</v>
      </c>
      <c r="E47" s="3" t="s">
        <v>123</v>
      </c>
      <c r="F47" s="3" t="s">
        <v>77</v>
      </c>
      <c r="G47" s="18">
        <v>45000</v>
      </c>
      <c r="H47" s="18">
        <v>0</v>
      </c>
      <c r="I47" s="18">
        <v>1368</v>
      </c>
      <c r="J47" s="18">
        <v>1291.5</v>
      </c>
      <c r="K47" s="18">
        <v>0</v>
      </c>
      <c r="L47" s="19">
        <v>42315.5</v>
      </c>
      <c r="M47" s="18" t="s">
        <v>71</v>
      </c>
    </row>
    <row r="48" spans="1:13" ht="25.5">
      <c r="A48" s="16" t="s">
        <v>22</v>
      </c>
      <c r="B48" s="16" t="s">
        <v>19</v>
      </c>
      <c r="C48" s="17" t="s">
        <v>110</v>
      </c>
      <c r="D48" s="1" t="s">
        <v>67</v>
      </c>
      <c r="E48" s="3" t="s">
        <v>72</v>
      </c>
      <c r="F48" s="3" t="s">
        <v>73</v>
      </c>
      <c r="G48" s="18">
        <v>45000</v>
      </c>
      <c r="H48" s="18">
        <v>1148.33</v>
      </c>
      <c r="I48" s="18">
        <v>1368</v>
      </c>
      <c r="J48" s="18">
        <v>1291.5</v>
      </c>
      <c r="K48" s="18">
        <v>0</v>
      </c>
      <c r="L48" s="19">
        <v>41167.17</v>
      </c>
      <c r="M48" s="18" t="s">
        <v>70</v>
      </c>
    </row>
    <row r="49" spans="1:13" ht="25.5">
      <c r="A49" s="16" t="s">
        <v>88</v>
      </c>
      <c r="B49" s="16" t="s">
        <v>29</v>
      </c>
      <c r="C49" s="17" t="s">
        <v>119</v>
      </c>
      <c r="D49" s="1" t="s">
        <v>67</v>
      </c>
      <c r="E49" s="3" t="s">
        <v>72</v>
      </c>
      <c r="F49" s="3" t="s">
        <v>73</v>
      </c>
      <c r="G49" s="18">
        <v>42000</v>
      </c>
      <c r="H49" s="18">
        <v>724.92</v>
      </c>
      <c r="I49" s="18">
        <v>1276.8</v>
      </c>
      <c r="J49" s="18">
        <v>1205.4000000000001</v>
      </c>
      <c r="K49" s="18">
        <v>0</v>
      </c>
      <c r="L49" s="19">
        <v>38767.879999999997</v>
      </c>
      <c r="M49" s="18" t="s">
        <v>70</v>
      </c>
    </row>
    <row r="50" spans="1:13" ht="25.5">
      <c r="A50" s="16" t="s">
        <v>58</v>
      </c>
      <c r="B50" s="16" t="s">
        <v>57</v>
      </c>
      <c r="C50" s="17" t="s">
        <v>107</v>
      </c>
      <c r="D50" s="1" t="s">
        <v>67</v>
      </c>
      <c r="E50" s="3" t="s">
        <v>3</v>
      </c>
      <c r="F50" s="3" t="s">
        <v>76</v>
      </c>
      <c r="G50" s="18">
        <v>40000</v>
      </c>
      <c r="H50" s="18">
        <v>0</v>
      </c>
      <c r="I50" s="18">
        <v>1216</v>
      </c>
      <c r="J50" s="18">
        <v>1148</v>
      </c>
      <c r="K50" s="18">
        <v>0</v>
      </c>
      <c r="L50" s="19">
        <v>37611</v>
      </c>
      <c r="M50" s="18" t="s">
        <v>71</v>
      </c>
    </row>
    <row r="51" spans="1:13" ht="25.5">
      <c r="A51" s="16" t="s">
        <v>25</v>
      </c>
      <c r="B51" s="16" t="s">
        <v>19</v>
      </c>
      <c r="C51" s="17" t="s">
        <v>117</v>
      </c>
      <c r="D51" s="1" t="s">
        <v>67</v>
      </c>
      <c r="E51" s="3" t="s">
        <v>72</v>
      </c>
      <c r="F51" s="3" t="s">
        <v>73</v>
      </c>
      <c r="G51" s="18">
        <v>40000</v>
      </c>
      <c r="H51" s="18">
        <v>0</v>
      </c>
      <c r="I51" s="18">
        <v>1216</v>
      </c>
      <c r="J51" s="18">
        <v>1148</v>
      </c>
      <c r="K51" s="18">
        <v>0</v>
      </c>
      <c r="L51" s="19">
        <v>37611</v>
      </c>
      <c r="M51" s="18" t="s">
        <v>70</v>
      </c>
    </row>
    <row r="52" spans="1:13">
      <c r="A52" s="16" t="s">
        <v>20</v>
      </c>
      <c r="B52" s="16" t="s">
        <v>19</v>
      </c>
      <c r="C52" s="17" t="s">
        <v>117</v>
      </c>
      <c r="D52" s="1" t="s">
        <v>67</v>
      </c>
      <c r="E52" s="3" t="s">
        <v>72</v>
      </c>
      <c r="F52" s="3" t="s">
        <v>73</v>
      </c>
      <c r="G52" s="18">
        <v>40000</v>
      </c>
      <c r="H52" s="18">
        <v>0</v>
      </c>
      <c r="I52" s="18">
        <v>1216</v>
      </c>
      <c r="J52" s="18">
        <v>1148</v>
      </c>
      <c r="K52" s="18">
        <v>0</v>
      </c>
      <c r="L52" s="19">
        <v>37611</v>
      </c>
      <c r="M52" s="18" t="s">
        <v>70</v>
      </c>
    </row>
    <row r="53" spans="1:13" ht="25.5">
      <c r="A53" s="16" t="s">
        <v>53</v>
      </c>
      <c r="B53" s="16" t="s">
        <v>19</v>
      </c>
      <c r="C53" s="17" t="s">
        <v>117</v>
      </c>
      <c r="D53" s="1" t="s">
        <v>67</v>
      </c>
      <c r="E53" s="3" t="s">
        <v>72</v>
      </c>
      <c r="F53" s="3" t="s">
        <v>73</v>
      </c>
      <c r="G53" s="18">
        <v>40000</v>
      </c>
      <c r="H53" s="18">
        <v>0</v>
      </c>
      <c r="I53" s="18">
        <v>1216</v>
      </c>
      <c r="J53" s="18">
        <v>1148</v>
      </c>
      <c r="K53" s="18">
        <v>0</v>
      </c>
      <c r="L53" s="19">
        <v>37611</v>
      </c>
      <c r="M53" s="18" t="s">
        <v>70</v>
      </c>
    </row>
    <row r="54" spans="1:13" ht="25.5">
      <c r="A54" s="16" t="s">
        <v>18</v>
      </c>
      <c r="B54" s="16" t="s">
        <v>17</v>
      </c>
      <c r="C54" s="17" t="s">
        <v>112</v>
      </c>
      <c r="D54" s="1" t="s">
        <v>67</v>
      </c>
      <c r="E54" s="3" t="s">
        <v>72</v>
      </c>
      <c r="F54" s="3" t="s">
        <v>73</v>
      </c>
      <c r="G54" s="18">
        <v>36000</v>
      </c>
      <c r="H54" s="18">
        <v>0</v>
      </c>
      <c r="I54" s="18">
        <v>1094.4000000000001</v>
      </c>
      <c r="J54" s="18">
        <v>1033.2</v>
      </c>
      <c r="K54" s="18">
        <v>0</v>
      </c>
      <c r="L54" s="19">
        <v>33847.4</v>
      </c>
      <c r="M54" s="18" t="s">
        <v>71</v>
      </c>
    </row>
    <row r="55" spans="1:13" ht="25.5">
      <c r="A55" s="16" t="s">
        <v>4</v>
      </c>
      <c r="B55" s="16" t="s">
        <v>2</v>
      </c>
      <c r="C55" s="17" t="s">
        <v>106</v>
      </c>
      <c r="D55" s="1" t="s">
        <v>67</v>
      </c>
      <c r="E55" s="3" t="s">
        <v>72</v>
      </c>
      <c r="F55" s="3" t="s">
        <v>73</v>
      </c>
      <c r="G55" s="18">
        <v>31500</v>
      </c>
      <c r="H55" s="18">
        <v>0</v>
      </c>
      <c r="I55" s="18">
        <v>957.6</v>
      </c>
      <c r="J55" s="18">
        <v>904.05</v>
      </c>
      <c r="K55" s="18">
        <v>0</v>
      </c>
      <c r="L55" s="19">
        <v>29613.35</v>
      </c>
      <c r="M55" s="18" t="s">
        <v>70</v>
      </c>
    </row>
    <row r="56" spans="1:13" s="5" customFormat="1">
      <c r="A56" s="16" t="s">
        <v>83</v>
      </c>
      <c r="B56" s="16">
        <f>SUBTOTAL(103,Tabla14[CARGO])</f>
        <v>46</v>
      </c>
      <c r="C56" s="17"/>
      <c r="D56" s="2"/>
      <c r="E56" s="2"/>
      <c r="F56" s="2"/>
      <c r="G56" s="20">
        <f>SUBTOTAL(109,Tabla14[INGRESO BRUTO])</f>
        <v>2977500</v>
      </c>
      <c r="H56" s="20">
        <f>SUBTOTAL(109,Tabla14[ISR])</f>
        <v>140299.92999999993</v>
      </c>
      <c r="I56" s="20">
        <f>SUBTOTAL(109,Tabla14[SFS])</f>
        <v>90516</v>
      </c>
      <c r="J56" s="20">
        <f>SUBTOTAL(109,Tabla14[AFP])</f>
        <v>85454.25</v>
      </c>
      <c r="K56" s="20">
        <f>SUBTOTAL(109,Tabla14[OTROS DESC])</f>
        <v>16710.07</v>
      </c>
      <c r="L56" s="20">
        <f>SUBTOTAL(109,Tabla14[[  ]])</f>
        <v>2640214.8499999996</v>
      </c>
      <c r="M56" s="17"/>
    </row>
    <row r="57" spans="1:13" s="5" customFormat="1">
      <c r="A57" s="16"/>
      <c r="B57" s="16"/>
      <c r="C57" s="17"/>
      <c r="D57" s="2"/>
      <c r="E57" s="2"/>
      <c r="F57" s="2"/>
      <c r="G57" s="20"/>
      <c r="H57" s="20"/>
      <c r="I57" s="20"/>
      <c r="J57" s="20"/>
      <c r="K57" s="20"/>
      <c r="L57" s="20"/>
      <c r="M57" s="17"/>
    </row>
    <row r="58" spans="1:13" s="5" customFormat="1">
      <c r="A58" s="16"/>
      <c r="B58" s="16"/>
      <c r="C58" s="17"/>
      <c r="D58" s="2"/>
      <c r="E58" s="2"/>
      <c r="F58" s="2"/>
      <c r="G58" s="20"/>
      <c r="H58" s="20"/>
      <c r="I58" s="20"/>
      <c r="J58" s="20"/>
      <c r="K58" s="20"/>
      <c r="L58" s="20"/>
      <c r="M58" s="17"/>
    </row>
    <row r="61" spans="1:13">
      <c r="A61" s="14" t="s">
        <v>86</v>
      </c>
    </row>
    <row r="62" spans="1:13" ht="15.75">
      <c r="A62" s="15" t="s">
        <v>87</v>
      </c>
    </row>
  </sheetData>
  <pageMargins left="0.70866141732283472" right="0.70866141732283472" top="0.74803149606299213" bottom="0.74803149606299213" header="0.31496062992125984" footer="0.31496062992125984"/>
  <pageSetup paperSize="5" scale="72" fitToHeight="0" orientation="landscape" r:id="rId1"/>
  <headerFooter>
    <oddFooter>Página &amp;P</oddFooter>
  </headerFooter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Empleados Temporales</vt:lpstr>
      <vt:lpstr>'Empleados Temporales'!Títulos_a_imprimir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usuario</cp:lastModifiedBy>
  <cp:lastPrinted>2023-06-15T16:16:43Z</cp:lastPrinted>
  <dcterms:created xsi:type="dcterms:W3CDTF">2023-03-02T18:37:02Z</dcterms:created>
  <dcterms:modified xsi:type="dcterms:W3CDTF">2023-06-15T16:18:28Z</dcterms:modified>
</cp:coreProperties>
</file>